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davidcohen/Desktop/"/>
    </mc:Choice>
  </mc:AlternateContent>
  <xr:revisionPtr revIDLastSave="0" documentId="13_ncr:1_{BD94AD31-F911-2D45-B276-3A1D6542A757}" xr6:coauthVersionLast="36" xr6:coauthVersionMax="36" xr10:uidLastSave="{00000000-0000-0000-0000-000000000000}"/>
  <bookViews>
    <workbookView xWindow="860" yWindow="1980" windowWidth="22040" windowHeight="9340" xr2:uid="{C30FC715-671A-4045-9C5A-8CA807498949}"/>
  </bookViews>
  <sheets>
    <sheet name="Catchup0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K41" i="1" l="1"/>
  <c r="K42" i="1" s="1"/>
  <c r="K43" i="1" s="1"/>
  <c r="B41" i="1"/>
  <c r="B42" i="1" s="1"/>
  <c r="B43" i="1" s="1"/>
  <c r="K40" i="1"/>
  <c r="B40" i="1"/>
  <c r="N39" i="1"/>
  <c r="E39" i="1"/>
  <c r="B5" i="1"/>
  <c r="B6" i="1" s="1"/>
  <c r="B4" i="1"/>
  <c r="C67" i="1" l="1"/>
  <c r="D67" i="1" s="1"/>
  <c r="C63" i="1"/>
  <c r="D63" i="1" s="1"/>
  <c r="C59" i="1"/>
  <c r="D59" i="1" s="1"/>
  <c r="C68" i="1"/>
  <c r="D68" i="1" s="1"/>
  <c r="C64" i="1"/>
  <c r="D64" i="1" s="1"/>
  <c r="C60" i="1"/>
  <c r="D60" i="1" s="1"/>
  <c r="C70" i="1"/>
  <c r="D70" i="1" s="1"/>
  <c r="C62" i="1"/>
  <c r="D62" i="1" s="1"/>
  <c r="C69" i="1"/>
  <c r="D69" i="1" s="1"/>
  <c r="C65" i="1"/>
  <c r="D65" i="1" s="1"/>
  <c r="C61" i="1"/>
  <c r="D61" i="1" s="1"/>
  <c r="C57" i="1"/>
  <c r="D57" i="1" s="1"/>
  <c r="E57" i="1" s="1"/>
  <c r="C66" i="1"/>
  <c r="D66" i="1" s="1"/>
  <c r="C58" i="1"/>
  <c r="D58" i="1" s="1"/>
  <c r="C29" i="1"/>
  <c r="D29" i="1" s="1"/>
  <c r="C21" i="1"/>
  <c r="D21" i="1" s="1"/>
  <c r="C13" i="1"/>
  <c r="D13" i="1" s="1"/>
  <c r="C22" i="1"/>
  <c r="D22" i="1" s="1"/>
  <c r="C32" i="1"/>
  <c r="D32" i="1" s="1"/>
  <c r="C24" i="1"/>
  <c r="D24" i="1" s="1"/>
  <c r="C26" i="1"/>
  <c r="D26" i="1" s="1"/>
  <c r="C18" i="1"/>
  <c r="D18" i="1" s="1"/>
  <c r="C10" i="1"/>
  <c r="D10" i="1" s="1"/>
  <c r="E10" i="1" s="1"/>
  <c r="E11" i="1" s="1"/>
  <c r="E12" i="1" s="1"/>
  <c r="E13" i="1" s="1"/>
  <c r="E14" i="1" s="1"/>
  <c r="E15" i="1" s="1"/>
  <c r="E16" i="1" s="1"/>
  <c r="E17" i="1" s="1"/>
  <c r="E18" i="1" s="1"/>
  <c r="E19" i="1" s="1"/>
  <c r="E20" i="1" s="1"/>
  <c r="E21" i="1" s="1"/>
  <c r="E22" i="1" s="1"/>
  <c r="E23" i="1" s="1"/>
  <c r="E24" i="1" s="1"/>
  <c r="E25" i="1" s="1"/>
  <c r="E26" i="1" s="1"/>
  <c r="E27" i="1" s="1"/>
  <c r="E28" i="1" s="1"/>
  <c r="E29" i="1" s="1"/>
  <c r="E30" i="1" s="1"/>
  <c r="E31" i="1" s="1"/>
  <c r="E32" i="1" s="1"/>
  <c r="E33" i="1" s="1"/>
  <c r="C28" i="1"/>
  <c r="D28" i="1" s="1"/>
  <c r="C20" i="1"/>
  <c r="D20" i="1" s="1"/>
  <c r="C14" i="1"/>
  <c r="D14" i="1" s="1"/>
  <c r="C27" i="1"/>
  <c r="D27" i="1" s="1"/>
  <c r="C16" i="1"/>
  <c r="D16" i="1" s="1"/>
  <c r="C31" i="1"/>
  <c r="D31" i="1" s="1"/>
  <c r="C23" i="1"/>
  <c r="D23" i="1" s="1"/>
  <c r="C15" i="1"/>
  <c r="D15" i="1" s="1"/>
  <c r="C12" i="1"/>
  <c r="D12" i="1" s="1"/>
  <c r="C17" i="1"/>
  <c r="D17" i="1" s="1"/>
  <c r="C19" i="1"/>
  <c r="D19" i="1" s="1"/>
  <c r="C33" i="1"/>
  <c r="D33" i="1" s="1"/>
  <c r="C25" i="1"/>
  <c r="D25" i="1" s="1"/>
  <c r="C30" i="1"/>
  <c r="D30" i="1" s="1"/>
  <c r="C11" i="1"/>
  <c r="D11" i="1" s="1"/>
  <c r="L70" i="1"/>
  <c r="M70" i="1" s="1"/>
  <c r="L66" i="1"/>
  <c r="M66" i="1" s="1"/>
  <c r="L68" i="1"/>
  <c r="M68" i="1" s="1"/>
  <c r="L60" i="1"/>
  <c r="M60" i="1" s="1"/>
  <c r="L69" i="1"/>
  <c r="M69" i="1" s="1"/>
  <c r="L65" i="1"/>
  <c r="M65" i="1" s="1"/>
  <c r="L61" i="1"/>
  <c r="M61" i="1" s="1"/>
  <c r="Q55" i="1"/>
  <c r="L57" i="1" s="1"/>
  <c r="L62" i="1"/>
  <c r="M62" i="1" s="1"/>
  <c r="L58" i="1"/>
  <c r="M58" i="1" s="1"/>
  <c r="L64" i="1"/>
  <c r="M64" i="1" s="1"/>
  <c r="L67" i="1"/>
  <c r="M67" i="1" s="1"/>
  <c r="L63" i="1"/>
  <c r="M63" i="1" s="1"/>
  <c r="L59" i="1"/>
  <c r="M59" i="1" s="1"/>
  <c r="Q56" i="1"/>
  <c r="L71" i="1" l="1"/>
  <c r="M57" i="1"/>
  <c r="N57" i="1" s="1"/>
  <c r="N58" i="1" s="1"/>
  <c r="N59" i="1" s="1"/>
  <c r="N60" i="1" s="1"/>
  <c r="N61" i="1" s="1"/>
  <c r="N62" i="1" s="1"/>
  <c r="N63" i="1" s="1"/>
  <c r="N64" i="1" s="1"/>
  <c r="N65" i="1" s="1"/>
  <c r="N66" i="1" s="1"/>
  <c r="N67" i="1" s="1"/>
  <c r="N68" i="1" s="1"/>
  <c r="N69" i="1" s="1"/>
  <c r="N70" i="1" s="1"/>
  <c r="E58" i="1"/>
  <c r="E59" i="1" s="1"/>
  <c r="E60" i="1" s="1"/>
  <c r="E61" i="1" s="1"/>
  <c r="E62" i="1" s="1"/>
  <c r="E63" i="1" s="1"/>
  <c r="E64" i="1" s="1"/>
  <c r="E65" i="1" s="1"/>
  <c r="E66" i="1" s="1"/>
  <c r="E67" i="1" s="1"/>
  <c r="E68" i="1" s="1"/>
  <c r="E69" i="1" s="1"/>
  <c r="E70" i="1" s="1"/>
</calcChain>
</file>

<file path=xl/sharedStrings.xml><?xml version="1.0" encoding="utf-8"?>
<sst xmlns="http://schemas.openxmlformats.org/spreadsheetml/2006/main" count="124" uniqueCount="47">
  <si>
    <t>Accounting Start</t>
  </si>
  <si>
    <t>Accounting End</t>
  </si>
  <si>
    <t>Term</t>
  </si>
  <si>
    <t>ILCB</t>
  </si>
  <si>
    <t>Total Rent</t>
  </si>
  <si>
    <t>Rent Expense</t>
  </si>
  <si>
    <t>Before Schedule</t>
  </si>
  <si>
    <t>Year - Period</t>
  </si>
  <si>
    <t>Cash Rent Payment</t>
  </si>
  <si>
    <t>Rent + IDC Amortization</t>
  </si>
  <si>
    <t>Change to Deferred Rent Liability</t>
  </si>
  <si>
    <t>Deferred Rent Balance</t>
  </si>
  <si>
    <t>IDC Amortization</t>
  </si>
  <si>
    <t>Unamortized IDC</t>
  </si>
  <si>
    <t>2017 - 10</t>
  </si>
  <si>
    <t>2017 - 11</t>
  </si>
  <si>
    <t>2017 - 12</t>
  </si>
  <si>
    <t>2018 - 01</t>
  </si>
  <si>
    <t>2018 - 02</t>
  </si>
  <si>
    <t>2018 - 03</t>
  </si>
  <si>
    <t>2018 - 04</t>
  </si>
  <si>
    <t>2018 - 05</t>
  </si>
  <si>
    <t>2018 - 06</t>
  </si>
  <si>
    <t>2018 - 07</t>
  </si>
  <si>
    <t>2018 - 08</t>
  </si>
  <si>
    <t>2018 - 09</t>
  </si>
  <si>
    <t>2018 - 10</t>
  </si>
  <si>
    <t>2018 - 11</t>
  </si>
  <si>
    <t>2018 - 12</t>
  </si>
  <si>
    <t>2019 - 01</t>
  </si>
  <si>
    <t>2019 - 02</t>
  </si>
  <si>
    <t>2019 - 03</t>
  </si>
  <si>
    <t>2019 - 04</t>
  </si>
  <si>
    <t>2019 - 05</t>
  </si>
  <si>
    <t>2019 - 06</t>
  </si>
  <si>
    <t>2019 - 07</t>
  </si>
  <si>
    <t>2019 - 08</t>
  </si>
  <si>
    <t>2019 - 09</t>
  </si>
  <si>
    <t>After Catch up Schedule</t>
  </si>
  <si>
    <t>*First Open Period</t>
  </si>
  <si>
    <t>Catch up Amount</t>
  </si>
  <si>
    <t>* June,July,August</t>
  </si>
  <si>
    <t>ILCB or Defferred Rent</t>
  </si>
  <si>
    <t>Total Rent with Deferred Bal</t>
  </si>
  <si>
    <t>Tririga OOB Solution</t>
  </si>
  <si>
    <t>Expected Behavior - Apple</t>
  </si>
  <si>
    <t>Catch up 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</si>
</sst>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name val="Calibri"/>
      <family val="2"/>
    </font>
    <font>
      <b/>
      <sz val="11"/>
      <color indexed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14" fontId="0" fillId="0" borderId="1" xfId="0" applyNumberFormat="1" applyBorder="1"/>
    <xf numFmtId="40" fontId="0" fillId="0" borderId="1" xfId="0" applyNumberFormat="1" applyBorder="1"/>
    <xf numFmtId="0" fontId="1" fillId="2" borderId="1" xfId="0" applyFont="1" applyFill="1" applyBorder="1" applyAlignment="1">
      <alignment wrapText="1"/>
    </xf>
    <xf numFmtId="0" fontId="0" fillId="0" borderId="1" xfId="0" applyBorder="1" applyAlignment="1">
      <alignment wrapText="1"/>
    </xf>
    <xf numFmtId="40" fontId="0" fillId="0" borderId="1" xfId="0" applyNumberFormat="1" applyBorder="1" applyAlignment="1">
      <alignment wrapText="1"/>
    </xf>
    <xf numFmtId="40" fontId="0" fillId="0" borderId="0" xfId="0" applyNumberFormat="1" applyFill="1" applyBorder="1" applyAlignment="1">
      <alignment wrapText="1"/>
    </xf>
    <xf numFmtId="0" fontId="0" fillId="0" borderId="2" xfId="0" applyBorder="1" applyAlignment="1">
      <alignment wrapText="1"/>
    </xf>
    <xf numFmtId="40" fontId="0" fillId="0" borderId="2" xfId="0" applyNumberFormat="1" applyBorder="1" applyAlignment="1">
      <alignment wrapText="1"/>
    </xf>
    <xf numFmtId="0" fontId="0" fillId="0" borderId="2" xfId="0" applyBorder="1"/>
    <xf numFmtId="0" fontId="2" fillId="0" borderId="0" xfId="0" applyFont="1" applyBorder="1" applyAlignment="1">
      <alignment horizontal="left" wrapText="1"/>
    </xf>
    <xf numFmtId="40" fontId="0" fillId="0" borderId="0" xfId="0" applyNumberFormat="1" applyBorder="1" applyAlignment="1">
      <alignment wrapText="1"/>
    </xf>
    <xf numFmtId="0" fontId="0" fillId="0" borderId="0" xfId="0" applyBorder="1"/>
    <xf numFmtId="0" fontId="2" fillId="0" borderId="3" xfId="0" applyFont="1" applyBorder="1" applyAlignment="1">
      <alignment horizontal="left" wrapText="1"/>
    </xf>
    <xf numFmtId="0" fontId="0" fillId="0" borderId="4" xfId="0" applyBorder="1"/>
    <xf numFmtId="14" fontId="0" fillId="0" borderId="4" xfId="0" applyNumberFormat="1" applyBorder="1"/>
    <xf numFmtId="14" fontId="0" fillId="0" borderId="0" xfId="0" applyNumberFormat="1"/>
    <xf numFmtId="2" fontId="0" fillId="0" borderId="1" xfId="0" applyNumberFormat="1" applyBorder="1"/>
    <xf numFmtId="40" fontId="0" fillId="0" borderId="0" xfId="0" applyNumberFormat="1" applyAlignment="1">
      <alignment wrapText="1"/>
    </xf>
    <xf numFmtId="2" fontId="0" fillId="0" borderId="0" xfId="0" applyNumberFormat="1" applyBorder="1"/>
    <xf numFmtId="0" fontId="2" fillId="0" borderId="3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3" borderId="5" xfId="0" applyFont="1" applyFill="1" applyBorder="1" applyAlignment="1">
      <alignment wrapText="1"/>
    </xf>
    <xf numFmtId="40" fontId="0" fillId="4" borderId="1" xfId="0" applyNumberFormat="1" applyFill="1" applyBorder="1" applyAlignment="1">
      <alignment wrapText="1"/>
    </xf>
    <xf numFmtId="0" fontId="0" fillId="5" borderId="1" xfId="0" applyFill="1" applyBorder="1" applyAlignment="1">
      <alignment wrapText="1"/>
    </xf>
    <xf numFmtId="40" fontId="0" fillId="5" borderId="1" xfId="0" applyNumberFormat="1" applyFill="1" applyBorder="1" applyAlignment="1">
      <alignment wrapText="1"/>
    </xf>
    <xf numFmtId="2" fontId="0" fillId="0" borderId="0" xfId="0" applyNumberFormat="1"/>
    <xf numFmtId="40" fontId="0" fillId="0" borderId="1" xfId="0" applyNumberFormat="1" applyFill="1" applyBorder="1" applyAlignment="1">
      <alignment wrapText="1"/>
    </xf>
    <xf numFmtId="0" fontId="0" fillId="0" borderId="1" xfId="0" applyFill="1" applyBorder="1" applyAlignment="1">
      <alignment wrapText="1"/>
    </xf>
    <xf numFmtId="40" fontId="0" fillId="6" borderId="1" xfId="0" applyNumberFormat="1" applyFill="1" applyBorder="1" applyAlignment="1">
      <alignment wrapText="1"/>
    </xf>
    <xf numFmtId="4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DE7AE8-A5DB-DD43-B9C7-77F4C2D5587F}">
  <dimension ref="A1:Q71"/>
  <sheetViews>
    <sheetView showGridLines="0" tabSelected="1" topLeftCell="D33" workbookViewId="0">
      <selection activeCell="M39" sqref="M39"/>
    </sheetView>
  </sheetViews>
  <sheetFormatPr baseColWidth="10" defaultColWidth="8.83203125" defaultRowHeight="15" x14ac:dyDescent="0.2"/>
  <cols>
    <col min="1" max="1" width="18.83203125" customWidth="1"/>
    <col min="2" max="2" width="18" customWidth="1"/>
    <col min="3" max="3" width="18.1640625" customWidth="1"/>
    <col min="4" max="4" width="24.33203125" customWidth="1"/>
    <col min="5" max="5" width="16" customWidth="1"/>
    <col min="6" max="6" width="18" customWidth="1"/>
    <col min="7" max="7" width="17" customWidth="1"/>
    <col min="10" max="10" width="17.83203125" customWidth="1"/>
    <col min="11" max="11" width="15" customWidth="1"/>
    <col min="12" max="12" width="12" customWidth="1"/>
    <col min="13" max="13" width="15.1640625" customWidth="1"/>
    <col min="14" max="14" width="15.83203125" customWidth="1"/>
    <col min="15" max="15" width="12.33203125" customWidth="1"/>
    <col min="16" max="16" width="11.83203125" customWidth="1"/>
  </cols>
  <sheetData>
    <row r="1" spans="1:10" x14ac:dyDescent="0.2">
      <c r="A1" s="1" t="s">
        <v>0</v>
      </c>
      <c r="B1" s="2">
        <v>43009</v>
      </c>
    </row>
    <row r="2" spans="1:10" x14ac:dyDescent="0.2">
      <c r="A2" s="1" t="s">
        <v>1</v>
      </c>
      <c r="B2" s="2">
        <v>43738</v>
      </c>
    </row>
    <row r="3" spans="1:10" x14ac:dyDescent="0.2">
      <c r="A3" s="1" t="s">
        <v>2</v>
      </c>
      <c r="B3" s="1">
        <v>24</v>
      </c>
    </row>
    <row r="4" spans="1:10" x14ac:dyDescent="0.2">
      <c r="A4" s="1" t="s">
        <v>3</v>
      </c>
      <c r="B4" s="1">
        <f>0</f>
        <v>0</v>
      </c>
    </row>
    <row r="5" spans="1:10" x14ac:dyDescent="0.2">
      <c r="A5" s="1" t="s">
        <v>4</v>
      </c>
      <c r="B5" s="3">
        <f>SUM(B10:B33)</f>
        <v>78000</v>
      </c>
    </row>
    <row r="6" spans="1:10" x14ac:dyDescent="0.2">
      <c r="A6" s="1" t="s">
        <v>5</v>
      </c>
      <c r="B6" s="1">
        <f>B5/B3</f>
        <v>3250</v>
      </c>
    </row>
    <row r="8" spans="1:10" x14ac:dyDescent="0.2">
      <c r="A8" t="s">
        <v>6</v>
      </c>
    </row>
    <row r="9" spans="1:10" ht="32" x14ac:dyDescent="0.2">
      <c r="A9" s="4" t="s">
        <v>7</v>
      </c>
      <c r="B9" s="4" t="s">
        <v>8</v>
      </c>
      <c r="C9" s="4" t="s">
        <v>9</v>
      </c>
      <c r="D9" s="4" t="s">
        <v>10</v>
      </c>
      <c r="E9" s="4" t="s">
        <v>11</v>
      </c>
      <c r="F9" s="4" t="s">
        <v>12</v>
      </c>
      <c r="G9" s="4" t="s">
        <v>13</v>
      </c>
    </row>
    <row r="10" spans="1:10" ht="16" x14ac:dyDescent="0.2">
      <c r="A10" s="5" t="s">
        <v>14</v>
      </c>
      <c r="B10" s="6">
        <v>3000</v>
      </c>
      <c r="C10" s="6">
        <f>$B$6</f>
        <v>3250</v>
      </c>
      <c r="D10" s="6">
        <f>B10-C10</f>
        <v>-250</v>
      </c>
      <c r="E10" s="6">
        <f>0+D10</f>
        <v>-250</v>
      </c>
      <c r="F10" s="6">
        <v>0</v>
      </c>
      <c r="G10" s="6">
        <v>0</v>
      </c>
    </row>
    <row r="11" spans="1:10" ht="16" x14ac:dyDescent="0.2">
      <c r="A11" s="5" t="s">
        <v>15</v>
      </c>
      <c r="B11" s="6">
        <v>3000</v>
      </c>
      <c r="C11" s="6">
        <f t="shared" ref="C11:C33" si="0">$B$6</f>
        <v>3250</v>
      </c>
      <c r="D11" s="6">
        <f t="shared" ref="D11:D33" si="1">B11-C11</f>
        <v>-250</v>
      </c>
      <c r="E11" s="6">
        <f>E10+D11</f>
        <v>-500</v>
      </c>
      <c r="F11" s="6">
        <v>0</v>
      </c>
      <c r="G11" s="6">
        <v>0</v>
      </c>
    </row>
    <row r="12" spans="1:10" ht="16" x14ac:dyDescent="0.2">
      <c r="A12" s="5" t="s">
        <v>16</v>
      </c>
      <c r="B12" s="6">
        <v>3000</v>
      </c>
      <c r="C12" s="6">
        <f t="shared" si="0"/>
        <v>3250</v>
      </c>
      <c r="D12" s="6">
        <f t="shared" si="1"/>
        <v>-250</v>
      </c>
      <c r="E12" s="6">
        <f t="shared" ref="E12:E33" si="2">E11+D12</f>
        <v>-750</v>
      </c>
      <c r="F12" s="6">
        <v>0</v>
      </c>
      <c r="G12" s="6">
        <v>0</v>
      </c>
    </row>
    <row r="13" spans="1:10" ht="16" x14ac:dyDescent="0.2">
      <c r="A13" s="5" t="s">
        <v>17</v>
      </c>
      <c r="B13" s="6">
        <v>3000</v>
      </c>
      <c r="C13" s="6">
        <f t="shared" si="0"/>
        <v>3250</v>
      </c>
      <c r="D13" s="6">
        <f t="shared" si="1"/>
        <v>-250</v>
      </c>
      <c r="E13" s="6">
        <f t="shared" si="2"/>
        <v>-1000</v>
      </c>
      <c r="F13" s="6">
        <v>0</v>
      </c>
      <c r="G13" s="6">
        <v>0</v>
      </c>
    </row>
    <row r="14" spans="1:10" ht="16" x14ac:dyDescent="0.2">
      <c r="A14" s="5" t="s">
        <v>18</v>
      </c>
      <c r="B14" s="6">
        <v>3000</v>
      </c>
      <c r="C14" s="6">
        <f t="shared" si="0"/>
        <v>3250</v>
      </c>
      <c r="D14" s="6">
        <f t="shared" si="1"/>
        <v>-250</v>
      </c>
      <c r="E14" s="6">
        <f t="shared" si="2"/>
        <v>-1250</v>
      </c>
      <c r="F14" s="6">
        <v>0</v>
      </c>
      <c r="G14" s="6">
        <v>0</v>
      </c>
      <c r="J14" s="7"/>
    </row>
    <row r="15" spans="1:10" ht="16" x14ac:dyDescent="0.2">
      <c r="A15" s="5" t="s">
        <v>19</v>
      </c>
      <c r="B15" s="6">
        <v>3000</v>
      </c>
      <c r="C15" s="6">
        <f t="shared" si="0"/>
        <v>3250</v>
      </c>
      <c r="D15" s="6">
        <f t="shared" si="1"/>
        <v>-250</v>
      </c>
      <c r="E15" s="6">
        <f t="shared" si="2"/>
        <v>-1500</v>
      </c>
      <c r="F15" s="6">
        <v>0</v>
      </c>
      <c r="G15" s="6">
        <v>0</v>
      </c>
    </row>
    <row r="16" spans="1:10" ht="16" x14ac:dyDescent="0.2">
      <c r="A16" s="5" t="s">
        <v>20</v>
      </c>
      <c r="B16" s="6">
        <v>3000</v>
      </c>
      <c r="C16" s="6">
        <f t="shared" si="0"/>
        <v>3250</v>
      </c>
      <c r="D16" s="6">
        <f t="shared" si="1"/>
        <v>-250</v>
      </c>
      <c r="E16" s="6">
        <f t="shared" si="2"/>
        <v>-1750</v>
      </c>
      <c r="F16" s="6">
        <v>0</v>
      </c>
      <c r="G16" s="6">
        <v>0</v>
      </c>
    </row>
    <row r="17" spans="1:7" ht="16" x14ac:dyDescent="0.2">
      <c r="A17" s="5" t="s">
        <v>21</v>
      </c>
      <c r="B17" s="6">
        <v>3000</v>
      </c>
      <c r="C17" s="6">
        <f t="shared" si="0"/>
        <v>3250</v>
      </c>
      <c r="D17" s="6">
        <f t="shared" si="1"/>
        <v>-250</v>
      </c>
      <c r="E17" s="6">
        <f t="shared" si="2"/>
        <v>-2000</v>
      </c>
      <c r="F17" s="6">
        <v>0</v>
      </c>
      <c r="G17" s="6">
        <v>0</v>
      </c>
    </row>
    <row r="18" spans="1:7" ht="16" x14ac:dyDescent="0.2">
      <c r="A18" s="5" t="s">
        <v>22</v>
      </c>
      <c r="B18" s="6">
        <v>3000</v>
      </c>
      <c r="C18" s="6">
        <f t="shared" si="0"/>
        <v>3250</v>
      </c>
      <c r="D18" s="6">
        <f t="shared" si="1"/>
        <v>-250</v>
      </c>
      <c r="E18" s="6">
        <f t="shared" si="2"/>
        <v>-2250</v>
      </c>
      <c r="F18" s="6">
        <v>0</v>
      </c>
      <c r="G18" s="6">
        <v>0</v>
      </c>
    </row>
    <row r="19" spans="1:7" ht="16" x14ac:dyDescent="0.2">
      <c r="A19" s="5" t="s">
        <v>23</v>
      </c>
      <c r="B19" s="6">
        <v>3000</v>
      </c>
      <c r="C19" s="6">
        <f t="shared" si="0"/>
        <v>3250</v>
      </c>
      <c r="D19" s="6">
        <f t="shared" si="1"/>
        <v>-250</v>
      </c>
      <c r="E19" s="6">
        <f t="shared" si="2"/>
        <v>-2500</v>
      </c>
      <c r="F19" s="6">
        <v>0</v>
      </c>
      <c r="G19" s="6">
        <v>0</v>
      </c>
    </row>
    <row r="20" spans="1:7" ht="16" x14ac:dyDescent="0.2">
      <c r="A20" s="5" t="s">
        <v>24</v>
      </c>
      <c r="B20" s="6">
        <v>3000</v>
      </c>
      <c r="C20" s="6">
        <f t="shared" si="0"/>
        <v>3250</v>
      </c>
      <c r="D20" s="6">
        <f t="shared" si="1"/>
        <v>-250</v>
      </c>
      <c r="E20" s="6">
        <f t="shared" si="2"/>
        <v>-2750</v>
      </c>
      <c r="F20" s="6">
        <v>0</v>
      </c>
      <c r="G20" s="6">
        <v>0</v>
      </c>
    </row>
    <row r="21" spans="1:7" ht="16" x14ac:dyDescent="0.2">
      <c r="A21" s="5" t="s">
        <v>25</v>
      </c>
      <c r="B21" s="6">
        <v>3000</v>
      </c>
      <c r="C21" s="6">
        <f t="shared" si="0"/>
        <v>3250</v>
      </c>
      <c r="D21" s="6">
        <f t="shared" si="1"/>
        <v>-250</v>
      </c>
      <c r="E21" s="6">
        <f t="shared" si="2"/>
        <v>-3000</v>
      </c>
      <c r="F21" s="6">
        <v>0</v>
      </c>
      <c r="G21" s="6">
        <v>0</v>
      </c>
    </row>
    <row r="22" spans="1:7" ht="16" x14ac:dyDescent="0.2">
      <c r="A22" s="5" t="s">
        <v>26</v>
      </c>
      <c r="B22" s="6">
        <v>3500</v>
      </c>
      <c r="C22" s="6">
        <f t="shared" si="0"/>
        <v>3250</v>
      </c>
      <c r="D22" s="6">
        <f t="shared" si="1"/>
        <v>250</v>
      </c>
      <c r="E22" s="6">
        <f t="shared" si="2"/>
        <v>-2750</v>
      </c>
      <c r="F22" s="6">
        <v>0</v>
      </c>
      <c r="G22" s="6">
        <v>0</v>
      </c>
    </row>
    <row r="23" spans="1:7" ht="16" x14ac:dyDescent="0.2">
      <c r="A23" s="5" t="s">
        <v>27</v>
      </c>
      <c r="B23" s="6">
        <v>3500</v>
      </c>
      <c r="C23" s="6">
        <f t="shared" si="0"/>
        <v>3250</v>
      </c>
      <c r="D23" s="6">
        <f t="shared" si="1"/>
        <v>250</v>
      </c>
      <c r="E23" s="6">
        <f t="shared" si="2"/>
        <v>-2500</v>
      </c>
      <c r="F23" s="6">
        <v>0</v>
      </c>
      <c r="G23" s="6">
        <v>0</v>
      </c>
    </row>
    <row r="24" spans="1:7" ht="16" x14ac:dyDescent="0.2">
      <c r="A24" s="5" t="s">
        <v>28</v>
      </c>
      <c r="B24" s="6">
        <v>3500</v>
      </c>
      <c r="C24" s="6">
        <f t="shared" si="0"/>
        <v>3250</v>
      </c>
      <c r="D24" s="6">
        <f t="shared" si="1"/>
        <v>250</v>
      </c>
      <c r="E24" s="6">
        <f t="shared" si="2"/>
        <v>-2250</v>
      </c>
      <c r="F24" s="6">
        <v>0</v>
      </c>
      <c r="G24" s="6">
        <v>0</v>
      </c>
    </row>
    <row r="25" spans="1:7" ht="16" x14ac:dyDescent="0.2">
      <c r="A25" s="5" t="s">
        <v>29</v>
      </c>
      <c r="B25" s="6">
        <v>3500</v>
      </c>
      <c r="C25" s="6">
        <f t="shared" si="0"/>
        <v>3250</v>
      </c>
      <c r="D25" s="6">
        <f t="shared" si="1"/>
        <v>250</v>
      </c>
      <c r="E25" s="6">
        <f t="shared" si="2"/>
        <v>-2000</v>
      </c>
      <c r="F25" s="6">
        <v>0</v>
      </c>
      <c r="G25" s="6">
        <v>0</v>
      </c>
    </row>
    <row r="26" spans="1:7" ht="16" x14ac:dyDescent="0.2">
      <c r="A26" s="5" t="s">
        <v>30</v>
      </c>
      <c r="B26" s="6">
        <v>3500</v>
      </c>
      <c r="C26" s="6">
        <f t="shared" si="0"/>
        <v>3250</v>
      </c>
      <c r="D26" s="6">
        <f t="shared" si="1"/>
        <v>250</v>
      </c>
      <c r="E26" s="6">
        <f t="shared" si="2"/>
        <v>-1750</v>
      </c>
      <c r="F26" s="6">
        <v>0</v>
      </c>
      <c r="G26" s="6">
        <v>0</v>
      </c>
    </row>
    <row r="27" spans="1:7" ht="16" x14ac:dyDescent="0.2">
      <c r="A27" s="5" t="s">
        <v>31</v>
      </c>
      <c r="B27" s="6">
        <v>3500</v>
      </c>
      <c r="C27" s="6">
        <f t="shared" si="0"/>
        <v>3250</v>
      </c>
      <c r="D27" s="6">
        <f t="shared" si="1"/>
        <v>250</v>
      </c>
      <c r="E27" s="6">
        <f t="shared" si="2"/>
        <v>-1500</v>
      </c>
      <c r="F27" s="6">
        <v>0</v>
      </c>
      <c r="G27" s="6">
        <v>0</v>
      </c>
    </row>
    <row r="28" spans="1:7" ht="16" x14ac:dyDescent="0.2">
      <c r="A28" s="5" t="s">
        <v>32</v>
      </c>
      <c r="B28" s="6">
        <v>3500</v>
      </c>
      <c r="C28" s="6">
        <f t="shared" si="0"/>
        <v>3250</v>
      </c>
      <c r="D28" s="6">
        <f t="shared" si="1"/>
        <v>250</v>
      </c>
      <c r="E28" s="6">
        <f t="shared" si="2"/>
        <v>-1250</v>
      </c>
      <c r="F28" s="6">
        <v>0</v>
      </c>
      <c r="G28" s="6">
        <v>0</v>
      </c>
    </row>
    <row r="29" spans="1:7" ht="16" x14ac:dyDescent="0.2">
      <c r="A29" s="5" t="s">
        <v>33</v>
      </c>
      <c r="B29" s="6">
        <v>3500</v>
      </c>
      <c r="C29" s="6">
        <f t="shared" si="0"/>
        <v>3250</v>
      </c>
      <c r="D29" s="6">
        <f t="shared" si="1"/>
        <v>250</v>
      </c>
      <c r="E29" s="6">
        <f t="shared" si="2"/>
        <v>-1000</v>
      </c>
      <c r="F29" s="6">
        <v>0</v>
      </c>
      <c r="G29" s="6">
        <v>0</v>
      </c>
    </row>
    <row r="30" spans="1:7" ht="16" x14ac:dyDescent="0.2">
      <c r="A30" s="5" t="s">
        <v>34</v>
      </c>
      <c r="B30" s="6">
        <v>3500</v>
      </c>
      <c r="C30" s="6">
        <f t="shared" si="0"/>
        <v>3250</v>
      </c>
      <c r="D30" s="6">
        <f t="shared" si="1"/>
        <v>250</v>
      </c>
      <c r="E30" s="6">
        <f t="shared" si="2"/>
        <v>-750</v>
      </c>
      <c r="F30" s="6">
        <v>0</v>
      </c>
      <c r="G30" s="6">
        <v>0</v>
      </c>
    </row>
    <row r="31" spans="1:7" ht="16" x14ac:dyDescent="0.2">
      <c r="A31" s="5" t="s">
        <v>35</v>
      </c>
      <c r="B31" s="6">
        <v>3500</v>
      </c>
      <c r="C31" s="6">
        <f t="shared" si="0"/>
        <v>3250</v>
      </c>
      <c r="D31" s="6">
        <f t="shared" si="1"/>
        <v>250</v>
      </c>
      <c r="E31" s="6">
        <f t="shared" si="2"/>
        <v>-500</v>
      </c>
      <c r="F31" s="6">
        <v>0</v>
      </c>
      <c r="G31" s="6">
        <v>0</v>
      </c>
    </row>
    <row r="32" spans="1:7" ht="16" x14ac:dyDescent="0.2">
      <c r="A32" s="5" t="s">
        <v>36</v>
      </c>
      <c r="B32" s="6">
        <v>3500</v>
      </c>
      <c r="C32" s="6">
        <f t="shared" si="0"/>
        <v>3250</v>
      </c>
      <c r="D32" s="6">
        <f t="shared" si="1"/>
        <v>250</v>
      </c>
      <c r="E32" s="6">
        <f t="shared" si="2"/>
        <v>-250</v>
      </c>
      <c r="F32" s="6">
        <v>0</v>
      </c>
      <c r="G32" s="6">
        <v>0</v>
      </c>
    </row>
    <row r="33" spans="1:17" ht="16" x14ac:dyDescent="0.2">
      <c r="A33" s="5" t="s">
        <v>37</v>
      </c>
      <c r="B33" s="6">
        <v>3500</v>
      </c>
      <c r="C33" s="6">
        <f t="shared" si="0"/>
        <v>3250</v>
      </c>
      <c r="D33" s="6">
        <f t="shared" si="1"/>
        <v>250</v>
      </c>
      <c r="E33" s="6">
        <f t="shared" si="2"/>
        <v>0</v>
      </c>
      <c r="F33" s="6">
        <v>0</v>
      </c>
      <c r="G33" s="6">
        <v>0</v>
      </c>
    </row>
    <row r="34" spans="1:17" s="10" customFormat="1" ht="16" thickBot="1" x14ac:dyDescent="0.25">
      <c r="A34" s="8"/>
      <c r="B34" s="9"/>
      <c r="C34" s="9"/>
      <c r="D34" s="9"/>
      <c r="E34" s="9"/>
      <c r="F34" s="9"/>
      <c r="G34" s="9"/>
    </row>
    <row r="35" spans="1:17" s="13" customFormat="1" x14ac:dyDescent="0.2">
      <c r="A35" s="11" t="s">
        <v>38</v>
      </c>
      <c r="B35" s="11"/>
      <c r="C35" s="12"/>
      <c r="D35" s="12"/>
      <c r="E35" s="12"/>
      <c r="F35" s="12"/>
      <c r="G35" s="12"/>
    </row>
    <row r="36" spans="1:17" s="13" customFormat="1" x14ac:dyDescent="0.2">
      <c r="A36" s="14"/>
      <c r="B36" s="14"/>
      <c r="C36" s="12"/>
      <c r="D36" s="12"/>
      <c r="E36" s="12"/>
      <c r="F36" s="12"/>
      <c r="G36" s="12"/>
    </row>
    <row r="37" spans="1:17" x14ac:dyDescent="0.2">
      <c r="A37" s="15" t="s">
        <v>0</v>
      </c>
      <c r="B37" s="16">
        <v>43313</v>
      </c>
      <c r="C37" t="s">
        <v>39</v>
      </c>
      <c r="J37" s="1" t="s">
        <v>0</v>
      </c>
      <c r="K37" s="2">
        <v>43313</v>
      </c>
      <c r="L37" t="s">
        <v>39</v>
      </c>
    </row>
    <row r="38" spans="1:17" x14ac:dyDescent="0.2">
      <c r="A38" s="1" t="s">
        <v>1</v>
      </c>
      <c r="B38" s="2">
        <v>43738</v>
      </c>
      <c r="D38" s="17">
        <v>43252</v>
      </c>
      <c r="E38" s="17">
        <v>43373</v>
      </c>
      <c r="F38" s="7">
        <v>3200</v>
      </c>
      <c r="J38" s="1" t="s">
        <v>1</v>
      </c>
      <c r="K38" s="2">
        <v>43738</v>
      </c>
      <c r="M38" s="17">
        <v>43252</v>
      </c>
      <c r="N38" s="17">
        <v>43373</v>
      </c>
      <c r="O38" s="7">
        <v>3200</v>
      </c>
    </row>
    <row r="39" spans="1:17" x14ac:dyDescent="0.2">
      <c r="A39" s="1" t="s">
        <v>2</v>
      </c>
      <c r="B39" s="1">
        <v>14</v>
      </c>
      <c r="D39" t="s">
        <v>40</v>
      </c>
      <c r="E39">
        <f>200+200+200</f>
        <v>600</v>
      </c>
      <c r="F39" t="s">
        <v>41</v>
      </c>
      <c r="J39" s="1" t="s">
        <v>2</v>
      </c>
      <c r="K39" s="18">
        <v>16</v>
      </c>
      <c r="M39" t="s">
        <v>40</v>
      </c>
      <c r="N39">
        <f>200+200+200</f>
        <v>600</v>
      </c>
      <c r="O39" t="s">
        <v>41</v>
      </c>
    </row>
    <row r="40" spans="1:17" x14ac:dyDescent="0.2">
      <c r="A40" s="1" t="s">
        <v>42</v>
      </c>
      <c r="B40" s="3">
        <f>E56</f>
        <v>-2500</v>
      </c>
      <c r="J40" s="1" t="s">
        <v>42</v>
      </c>
      <c r="K40" s="3">
        <f>N54</f>
        <v>-2000</v>
      </c>
    </row>
    <row r="41" spans="1:17" x14ac:dyDescent="0.2">
      <c r="A41" s="1" t="s">
        <v>4</v>
      </c>
      <c r="B41" s="3">
        <f>SUM(B57:B70)</f>
        <v>48800</v>
      </c>
      <c r="J41" s="1" t="s">
        <v>4</v>
      </c>
      <c r="K41" s="3">
        <f>SUM(K55:K70)</f>
        <v>54800</v>
      </c>
    </row>
    <row r="42" spans="1:17" x14ac:dyDescent="0.2">
      <c r="A42" s="1" t="s">
        <v>43</v>
      </c>
      <c r="B42" s="3">
        <f>B41+B40</f>
        <v>46300</v>
      </c>
      <c r="J42" s="1" t="s">
        <v>43</v>
      </c>
      <c r="K42" s="3">
        <f>K41+K40</f>
        <v>52800</v>
      </c>
    </row>
    <row r="43" spans="1:17" x14ac:dyDescent="0.2">
      <c r="A43" s="1" t="s">
        <v>5</v>
      </c>
      <c r="B43" s="18">
        <f>B42/B39</f>
        <v>3307.1428571428573</v>
      </c>
      <c r="C43" s="19"/>
      <c r="D43" s="19"/>
      <c r="E43" s="19"/>
      <c r="F43" s="19"/>
      <c r="G43" s="19"/>
      <c r="J43" s="1" t="s">
        <v>5</v>
      </c>
      <c r="K43" s="18">
        <f>K42/K39</f>
        <v>3300</v>
      </c>
      <c r="L43" s="19"/>
      <c r="M43" s="19"/>
      <c r="N43" s="19"/>
      <c r="O43" s="19"/>
    </row>
    <row r="44" spans="1:17" x14ac:dyDescent="0.2">
      <c r="A44" s="13"/>
      <c r="B44" s="20"/>
      <c r="C44" s="19"/>
      <c r="D44" s="19"/>
      <c r="E44" s="19"/>
      <c r="F44" s="19"/>
      <c r="G44" s="19"/>
    </row>
    <row r="45" spans="1:17" ht="19" customHeight="1" x14ac:dyDescent="0.2">
      <c r="A45" s="21" t="s">
        <v>44</v>
      </c>
      <c r="B45" s="21"/>
      <c r="C45" s="21"/>
      <c r="D45" s="21"/>
      <c r="E45" s="21"/>
      <c r="F45" s="21"/>
      <c r="G45" s="21"/>
      <c r="J45" s="21" t="s">
        <v>45</v>
      </c>
      <c r="K45" s="21"/>
      <c r="L45" s="21"/>
      <c r="M45" s="21"/>
      <c r="N45" s="21"/>
      <c r="O45" s="21"/>
      <c r="P45" s="21"/>
    </row>
    <row r="46" spans="1:17" ht="48" x14ac:dyDescent="0.2">
      <c r="A46" s="22" t="s">
        <v>7</v>
      </c>
      <c r="B46" s="22" t="s">
        <v>8</v>
      </c>
      <c r="C46" s="22" t="s">
        <v>9</v>
      </c>
      <c r="D46" s="22" t="s">
        <v>10</v>
      </c>
      <c r="E46" s="22" t="s">
        <v>11</v>
      </c>
      <c r="F46" s="22" t="s">
        <v>12</v>
      </c>
      <c r="G46" s="22" t="s">
        <v>13</v>
      </c>
      <c r="J46" s="22" t="s">
        <v>7</v>
      </c>
      <c r="K46" s="22" t="s">
        <v>8</v>
      </c>
      <c r="L46" s="22" t="s">
        <v>9</v>
      </c>
      <c r="M46" s="22" t="s">
        <v>10</v>
      </c>
      <c r="N46" s="22" t="s">
        <v>11</v>
      </c>
      <c r="O46" s="22" t="s">
        <v>12</v>
      </c>
      <c r="P46" s="22" t="s">
        <v>13</v>
      </c>
      <c r="Q46" s="23" t="s">
        <v>46</v>
      </c>
    </row>
    <row r="47" spans="1:17" ht="16" x14ac:dyDescent="0.2">
      <c r="A47" s="5" t="s">
        <v>14</v>
      </c>
      <c r="B47" s="6">
        <v>3000</v>
      </c>
      <c r="C47" s="6">
        <v>3250</v>
      </c>
      <c r="D47" s="6">
        <v>-250</v>
      </c>
      <c r="E47" s="6">
        <v>-250</v>
      </c>
      <c r="F47" s="6">
        <v>0</v>
      </c>
      <c r="G47" s="6">
        <v>0</v>
      </c>
      <c r="J47" s="5" t="s">
        <v>14</v>
      </c>
      <c r="K47" s="6">
        <v>3000</v>
      </c>
      <c r="L47" s="6">
        <v>3250</v>
      </c>
      <c r="M47" s="6">
        <v>-250</v>
      </c>
      <c r="N47" s="6">
        <v>-250</v>
      </c>
      <c r="O47" s="6">
        <v>0</v>
      </c>
      <c r="P47" s="6">
        <v>0</v>
      </c>
    </row>
    <row r="48" spans="1:17" ht="16" x14ac:dyDescent="0.2">
      <c r="A48" s="5" t="s">
        <v>15</v>
      </c>
      <c r="B48" s="6">
        <v>3000</v>
      </c>
      <c r="C48" s="6">
        <v>3250</v>
      </c>
      <c r="D48" s="6">
        <v>-250</v>
      </c>
      <c r="E48" s="6">
        <v>-500</v>
      </c>
      <c r="F48" s="6">
        <v>0</v>
      </c>
      <c r="G48" s="6">
        <v>0</v>
      </c>
      <c r="J48" s="5" t="s">
        <v>15</v>
      </c>
      <c r="K48" s="6">
        <v>3000</v>
      </c>
      <c r="L48" s="6">
        <v>3250</v>
      </c>
      <c r="M48" s="6">
        <v>-250</v>
      </c>
      <c r="N48" s="6">
        <v>-500</v>
      </c>
      <c r="O48" s="6">
        <v>0</v>
      </c>
      <c r="P48" s="6">
        <v>0</v>
      </c>
    </row>
    <row r="49" spans="1:17" ht="16" x14ac:dyDescent="0.2">
      <c r="A49" s="5" t="s">
        <v>16</v>
      </c>
      <c r="B49" s="6">
        <v>3000</v>
      </c>
      <c r="C49" s="6">
        <v>3250</v>
      </c>
      <c r="D49" s="6">
        <v>-250</v>
      </c>
      <c r="E49" s="6">
        <v>-750</v>
      </c>
      <c r="F49" s="6">
        <v>0</v>
      </c>
      <c r="G49" s="6">
        <v>0</v>
      </c>
      <c r="J49" s="5" t="s">
        <v>16</v>
      </c>
      <c r="K49" s="6">
        <v>3000</v>
      </c>
      <c r="L49" s="6">
        <v>3250</v>
      </c>
      <c r="M49" s="6">
        <v>-250</v>
      </c>
      <c r="N49" s="6">
        <v>-750</v>
      </c>
      <c r="O49" s="6">
        <v>0</v>
      </c>
      <c r="P49" s="6">
        <v>0</v>
      </c>
    </row>
    <row r="50" spans="1:17" ht="16" x14ac:dyDescent="0.2">
      <c r="A50" s="5" t="s">
        <v>17</v>
      </c>
      <c r="B50" s="6">
        <v>3000</v>
      </c>
      <c r="C50" s="6">
        <v>3250</v>
      </c>
      <c r="D50" s="6">
        <v>-250</v>
      </c>
      <c r="E50" s="6">
        <v>-1000</v>
      </c>
      <c r="F50" s="6">
        <v>0</v>
      </c>
      <c r="G50" s="6">
        <v>0</v>
      </c>
      <c r="J50" s="5" t="s">
        <v>17</v>
      </c>
      <c r="K50" s="6">
        <v>3000</v>
      </c>
      <c r="L50" s="6">
        <v>3250</v>
      </c>
      <c r="M50" s="6">
        <v>-250</v>
      </c>
      <c r="N50" s="6">
        <v>-1000</v>
      </c>
      <c r="O50" s="6">
        <v>0</v>
      </c>
      <c r="P50" s="6">
        <v>0</v>
      </c>
    </row>
    <row r="51" spans="1:17" ht="16" x14ac:dyDescent="0.2">
      <c r="A51" s="5" t="s">
        <v>18</v>
      </c>
      <c r="B51" s="6">
        <v>3000</v>
      </c>
      <c r="C51" s="6">
        <v>3250</v>
      </c>
      <c r="D51" s="6">
        <v>-250</v>
      </c>
      <c r="E51" s="6">
        <v>-1250</v>
      </c>
      <c r="F51" s="6">
        <v>0</v>
      </c>
      <c r="G51" s="6">
        <v>0</v>
      </c>
      <c r="J51" s="5" t="s">
        <v>18</v>
      </c>
      <c r="K51" s="6">
        <v>3000</v>
      </c>
      <c r="L51" s="6">
        <v>3250</v>
      </c>
      <c r="M51" s="6">
        <v>-250</v>
      </c>
      <c r="N51" s="6">
        <v>-1250</v>
      </c>
      <c r="O51" s="6">
        <v>0</v>
      </c>
      <c r="P51" s="6">
        <v>0</v>
      </c>
    </row>
    <row r="52" spans="1:17" ht="16" x14ac:dyDescent="0.2">
      <c r="A52" s="5" t="s">
        <v>19</v>
      </c>
      <c r="B52" s="6">
        <v>3000</v>
      </c>
      <c r="C52" s="6">
        <v>3250</v>
      </c>
      <c r="D52" s="6">
        <v>-250</v>
      </c>
      <c r="E52" s="6">
        <v>-1500</v>
      </c>
      <c r="F52" s="6">
        <v>0</v>
      </c>
      <c r="G52" s="6">
        <v>0</v>
      </c>
      <c r="J52" s="5" t="s">
        <v>19</v>
      </c>
      <c r="K52" s="6">
        <v>3000</v>
      </c>
      <c r="L52" s="6">
        <v>3250</v>
      </c>
      <c r="M52" s="6">
        <v>-250</v>
      </c>
      <c r="N52" s="6">
        <v>-1500</v>
      </c>
      <c r="O52" s="6">
        <v>0</v>
      </c>
      <c r="P52" s="6">
        <v>0</v>
      </c>
    </row>
    <row r="53" spans="1:17" ht="16" x14ac:dyDescent="0.2">
      <c r="A53" s="5" t="s">
        <v>20</v>
      </c>
      <c r="B53" s="6">
        <v>3000</v>
      </c>
      <c r="C53" s="6">
        <v>3250</v>
      </c>
      <c r="D53" s="6">
        <v>-250</v>
      </c>
      <c r="E53" s="6">
        <v>-1750</v>
      </c>
      <c r="F53" s="6">
        <v>0</v>
      </c>
      <c r="G53" s="6">
        <v>0</v>
      </c>
      <c r="J53" s="5" t="s">
        <v>20</v>
      </c>
      <c r="K53" s="6">
        <v>3000</v>
      </c>
      <c r="L53" s="6">
        <v>3250</v>
      </c>
      <c r="M53" s="6">
        <v>-250</v>
      </c>
      <c r="N53" s="6">
        <v>-1750</v>
      </c>
      <c r="O53" s="6">
        <v>0</v>
      </c>
      <c r="P53" s="6">
        <v>0</v>
      </c>
    </row>
    <row r="54" spans="1:17" ht="16" x14ac:dyDescent="0.2">
      <c r="A54" s="5" t="s">
        <v>21</v>
      </c>
      <c r="B54" s="6">
        <v>3000</v>
      </c>
      <c r="C54" s="6">
        <v>3250</v>
      </c>
      <c r="D54" s="6">
        <v>-250</v>
      </c>
      <c r="E54" s="6">
        <v>-2000</v>
      </c>
      <c r="F54" s="6">
        <v>0</v>
      </c>
      <c r="G54" s="6">
        <v>0</v>
      </c>
      <c r="J54" s="5" t="s">
        <v>21</v>
      </c>
      <c r="K54" s="6">
        <v>3000</v>
      </c>
      <c r="L54" s="6">
        <v>3250</v>
      </c>
      <c r="M54" s="6">
        <v>-250</v>
      </c>
      <c r="N54" s="24">
        <v>-2000</v>
      </c>
      <c r="O54" s="6">
        <v>0</v>
      </c>
      <c r="P54" s="6">
        <v>0</v>
      </c>
    </row>
    <row r="55" spans="1:17" ht="16" x14ac:dyDescent="0.2">
      <c r="A55" s="5" t="s">
        <v>22</v>
      </c>
      <c r="B55" s="6">
        <v>3000</v>
      </c>
      <c r="C55" s="6">
        <v>3250</v>
      </c>
      <c r="D55" s="6">
        <v>-250</v>
      </c>
      <c r="E55" s="6">
        <v>-2250</v>
      </c>
      <c r="F55" s="6">
        <v>0</v>
      </c>
      <c r="G55" s="6">
        <v>0</v>
      </c>
      <c r="J55" s="25" t="s">
        <v>22</v>
      </c>
      <c r="K55" s="26">
        <v>3000</v>
      </c>
      <c r="L55" s="26">
        <v>3250</v>
      </c>
      <c r="M55" s="26">
        <v>-250</v>
      </c>
      <c r="N55" s="26">
        <v>-2250</v>
      </c>
      <c r="O55" s="26">
        <v>0</v>
      </c>
      <c r="P55" s="26">
        <v>0</v>
      </c>
      <c r="Q55" s="27">
        <f>$K$43-L55</f>
        <v>50</v>
      </c>
    </row>
    <row r="56" spans="1:17" ht="16" x14ac:dyDescent="0.2">
      <c r="A56" s="5" t="s">
        <v>23</v>
      </c>
      <c r="B56" s="6">
        <v>3000</v>
      </c>
      <c r="C56" s="6">
        <v>3250</v>
      </c>
      <c r="D56" s="6">
        <v>-250</v>
      </c>
      <c r="E56" s="24">
        <v>-2500</v>
      </c>
      <c r="F56" s="6">
        <v>0</v>
      </c>
      <c r="G56" s="6">
        <v>0</v>
      </c>
      <c r="J56" s="5" t="s">
        <v>23</v>
      </c>
      <c r="K56" s="6">
        <v>3000</v>
      </c>
      <c r="L56" s="6">
        <v>3250</v>
      </c>
      <c r="M56" s="6">
        <v>-250</v>
      </c>
      <c r="N56" s="28">
        <v>-2500</v>
      </c>
      <c r="O56" s="6">
        <v>0</v>
      </c>
      <c r="P56" s="6">
        <v>0</v>
      </c>
      <c r="Q56" s="27">
        <f>$K$43-L56</f>
        <v>50</v>
      </c>
    </row>
    <row r="57" spans="1:17" ht="16" x14ac:dyDescent="0.2">
      <c r="A57" s="25" t="s">
        <v>24</v>
      </c>
      <c r="B57" s="26">
        <v>3600</v>
      </c>
      <c r="C57" s="26">
        <f>$B$43</f>
        <v>3307.1428571428573</v>
      </c>
      <c r="D57" s="26">
        <f>B57-C57</f>
        <v>292.85714285714266</v>
      </c>
      <c r="E57" s="26">
        <f>E56+D57</f>
        <v>-2207.1428571428573</v>
      </c>
      <c r="F57" s="26">
        <v>0</v>
      </c>
      <c r="G57" s="26">
        <v>0</v>
      </c>
      <c r="J57" s="29" t="s">
        <v>24</v>
      </c>
      <c r="K57" s="28">
        <v>3600</v>
      </c>
      <c r="L57" s="30">
        <f>K43+SUM(Q55:Q56)</f>
        <v>3400</v>
      </c>
      <c r="M57" s="28">
        <f>K57-L57</f>
        <v>200</v>
      </c>
      <c r="N57" s="30">
        <f>N56+M57</f>
        <v>-2300</v>
      </c>
      <c r="O57" s="28">
        <v>0</v>
      </c>
      <c r="P57" s="28">
        <v>0</v>
      </c>
    </row>
    <row r="58" spans="1:17" ht="16" x14ac:dyDescent="0.2">
      <c r="A58" s="5" t="s">
        <v>25</v>
      </c>
      <c r="B58" s="6">
        <v>3200</v>
      </c>
      <c r="C58" s="6">
        <f t="shared" ref="C58:C70" si="3">$B$43</f>
        <v>3307.1428571428573</v>
      </c>
      <c r="D58" s="28">
        <f t="shared" ref="D58:D70" si="4">B58-C58</f>
        <v>-107.14285714285734</v>
      </c>
      <c r="E58" s="6">
        <f>E57+D58</f>
        <v>-2314.2857142857147</v>
      </c>
      <c r="F58" s="6">
        <v>0</v>
      </c>
      <c r="G58" s="6">
        <v>0</v>
      </c>
      <c r="J58" s="5" t="s">
        <v>25</v>
      </c>
      <c r="K58" s="6">
        <v>3200</v>
      </c>
      <c r="L58" s="6">
        <f>$K$43</f>
        <v>3300</v>
      </c>
      <c r="M58" s="28">
        <f t="shared" ref="M58:M70" si="5">K58-L58</f>
        <v>-100</v>
      </c>
      <c r="N58" s="6">
        <f>N57+M58</f>
        <v>-2400</v>
      </c>
      <c r="O58" s="6">
        <v>0</v>
      </c>
      <c r="P58" s="6">
        <v>0</v>
      </c>
    </row>
    <row r="59" spans="1:17" ht="16" x14ac:dyDescent="0.2">
      <c r="A59" s="5" t="s">
        <v>26</v>
      </c>
      <c r="B59" s="6">
        <v>3500</v>
      </c>
      <c r="C59" s="6">
        <f t="shared" si="3"/>
        <v>3307.1428571428573</v>
      </c>
      <c r="D59" s="28">
        <f t="shared" si="4"/>
        <v>192.85714285714266</v>
      </c>
      <c r="E59" s="6">
        <f t="shared" ref="E59:E70" si="6">E58+D59</f>
        <v>-2121.428571428572</v>
      </c>
      <c r="F59" s="6">
        <v>0</v>
      </c>
      <c r="G59" s="6">
        <v>0</v>
      </c>
      <c r="J59" s="5" t="s">
        <v>26</v>
      </c>
      <c r="K59" s="6">
        <v>3500</v>
      </c>
      <c r="L59" s="6">
        <f t="shared" ref="L59:L70" si="7">$K$43</f>
        <v>3300</v>
      </c>
      <c r="M59" s="28">
        <f t="shared" si="5"/>
        <v>200</v>
      </c>
      <c r="N59" s="6">
        <f t="shared" ref="N59:N70" si="8">N58+M59</f>
        <v>-2200</v>
      </c>
      <c r="O59" s="6">
        <v>0</v>
      </c>
      <c r="P59" s="6">
        <v>0</v>
      </c>
    </row>
    <row r="60" spans="1:17" ht="16" x14ac:dyDescent="0.2">
      <c r="A60" s="5" t="s">
        <v>27</v>
      </c>
      <c r="B60" s="6">
        <v>3500</v>
      </c>
      <c r="C60" s="6">
        <f t="shared" si="3"/>
        <v>3307.1428571428573</v>
      </c>
      <c r="D60" s="28">
        <f t="shared" si="4"/>
        <v>192.85714285714266</v>
      </c>
      <c r="E60" s="6">
        <f t="shared" si="6"/>
        <v>-1928.5714285714294</v>
      </c>
      <c r="F60" s="6">
        <v>0</v>
      </c>
      <c r="G60" s="6">
        <v>0</v>
      </c>
      <c r="J60" s="5" t="s">
        <v>27</v>
      </c>
      <c r="K60" s="6">
        <v>3500</v>
      </c>
      <c r="L60" s="6">
        <f t="shared" si="7"/>
        <v>3300</v>
      </c>
      <c r="M60" s="28">
        <f t="shared" si="5"/>
        <v>200</v>
      </c>
      <c r="N60" s="6">
        <f t="shared" si="8"/>
        <v>-2000</v>
      </c>
      <c r="O60" s="6">
        <v>0</v>
      </c>
      <c r="P60" s="6">
        <v>0</v>
      </c>
    </row>
    <row r="61" spans="1:17" ht="16" x14ac:dyDescent="0.2">
      <c r="A61" s="5" t="s">
        <v>28</v>
      </c>
      <c r="B61" s="6">
        <v>3500</v>
      </c>
      <c r="C61" s="6">
        <f t="shared" si="3"/>
        <v>3307.1428571428573</v>
      </c>
      <c r="D61" s="28">
        <f t="shared" si="4"/>
        <v>192.85714285714266</v>
      </c>
      <c r="E61" s="6">
        <f t="shared" si="6"/>
        <v>-1735.7142857142867</v>
      </c>
      <c r="F61" s="6">
        <v>0</v>
      </c>
      <c r="G61" s="6">
        <v>0</v>
      </c>
      <c r="J61" s="5" t="s">
        <v>28</v>
      </c>
      <c r="K61" s="6">
        <v>3500</v>
      </c>
      <c r="L61" s="6">
        <f t="shared" si="7"/>
        <v>3300</v>
      </c>
      <c r="M61" s="28">
        <f t="shared" si="5"/>
        <v>200</v>
      </c>
      <c r="N61" s="6">
        <f t="shared" si="8"/>
        <v>-1800</v>
      </c>
      <c r="O61" s="6">
        <v>0</v>
      </c>
      <c r="P61" s="6">
        <v>0</v>
      </c>
    </row>
    <row r="62" spans="1:17" ht="16" x14ac:dyDescent="0.2">
      <c r="A62" s="5" t="s">
        <v>29</v>
      </c>
      <c r="B62" s="6">
        <v>3500</v>
      </c>
      <c r="C62" s="6">
        <f t="shared" si="3"/>
        <v>3307.1428571428573</v>
      </c>
      <c r="D62" s="28">
        <f t="shared" si="4"/>
        <v>192.85714285714266</v>
      </c>
      <c r="E62" s="6">
        <f t="shared" si="6"/>
        <v>-1542.857142857144</v>
      </c>
      <c r="F62" s="6">
        <v>0</v>
      </c>
      <c r="G62" s="6">
        <v>0</v>
      </c>
      <c r="J62" s="5" t="s">
        <v>29</v>
      </c>
      <c r="K62" s="6">
        <v>3500</v>
      </c>
      <c r="L62" s="6">
        <f t="shared" si="7"/>
        <v>3300</v>
      </c>
      <c r="M62" s="28">
        <f t="shared" si="5"/>
        <v>200</v>
      </c>
      <c r="N62" s="6">
        <f t="shared" si="8"/>
        <v>-1600</v>
      </c>
      <c r="O62" s="6">
        <v>0</v>
      </c>
      <c r="P62" s="6">
        <v>0</v>
      </c>
    </row>
    <row r="63" spans="1:17" ht="16" x14ac:dyDescent="0.2">
      <c r="A63" s="5" t="s">
        <v>30</v>
      </c>
      <c r="B63" s="6">
        <v>3500</v>
      </c>
      <c r="C63" s="6">
        <f t="shared" si="3"/>
        <v>3307.1428571428573</v>
      </c>
      <c r="D63" s="28">
        <f t="shared" si="4"/>
        <v>192.85714285714266</v>
      </c>
      <c r="E63" s="6">
        <f t="shared" si="6"/>
        <v>-1350.0000000000014</v>
      </c>
      <c r="F63" s="6">
        <v>0</v>
      </c>
      <c r="G63" s="6">
        <v>0</v>
      </c>
      <c r="J63" s="5" t="s">
        <v>30</v>
      </c>
      <c r="K63" s="6">
        <v>3500</v>
      </c>
      <c r="L63" s="6">
        <f t="shared" si="7"/>
        <v>3300</v>
      </c>
      <c r="M63" s="28">
        <f t="shared" si="5"/>
        <v>200</v>
      </c>
      <c r="N63" s="6">
        <f t="shared" si="8"/>
        <v>-1400</v>
      </c>
      <c r="O63" s="6">
        <v>0</v>
      </c>
      <c r="P63" s="6">
        <v>0</v>
      </c>
    </row>
    <row r="64" spans="1:17" ht="16" x14ac:dyDescent="0.2">
      <c r="A64" s="5" t="s">
        <v>31</v>
      </c>
      <c r="B64" s="6">
        <v>3500</v>
      </c>
      <c r="C64" s="6">
        <f t="shared" si="3"/>
        <v>3307.1428571428573</v>
      </c>
      <c r="D64" s="28">
        <f t="shared" si="4"/>
        <v>192.85714285714266</v>
      </c>
      <c r="E64" s="6">
        <f t="shared" si="6"/>
        <v>-1157.1428571428587</v>
      </c>
      <c r="F64" s="6">
        <v>0</v>
      </c>
      <c r="G64" s="6">
        <v>0</v>
      </c>
      <c r="J64" s="5" t="s">
        <v>31</v>
      </c>
      <c r="K64" s="6">
        <v>3500</v>
      </c>
      <c r="L64" s="6">
        <f t="shared" si="7"/>
        <v>3300</v>
      </c>
      <c r="M64" s="28">
        <f t="shared" si="5"/>
        <v>200</v>
      </c>
      <c r="N64" s="6">
        <f t="shared" si="8"/>
        <v>-1200</v>
      </c>
      <c r="O64" s="6">
        <v>0</v>
      </c>
      <c r="P64" s="6">
        <v>0</v>
      </c>
    </row>
    <row r="65" spans="1:16" ht="16" x14ac:dyDescent="0.2">
      <c r="A65" s="5" t="s">
        <v>32</v>
      </c>
      <c r="B65" s="6">
        <v>3500</v>
      </c>
      <c r="C65" s="6">
        <f t="shared" si="3"/>
        <v>3307.1428571428573</v>
      </c>
      <c r="D65" s="28">
        <f t="shared" si="4"/>
        <v>192.85714285714266</v>
      </c>
      <c r="E65" s="6">
        <f t="shared" si="6"/>
        <v>-964.28571428571604</v>
      </c>
      <c r="F65" s="6">
        <v>0</v>
      </c>
      <c r="G65" s="6">
        <v>0</v>
      </c>
      <c r="J65" s="5" t="s">
        <v>32</v>
      </c>
      <c r="K65" s="6">
        <v>3500</v>
      </c>
      <c r="L65" s="6">
        <f t="shared" si="7"/>
        <v>3300</v>
      </c>
      <c r="M65" s="28">
        <f t="shared" si="5"/>
        <v>200</v>
      </c>
      <c r="N65" s="6">
        <f t="shared" si="8"/>
        <v>-1000</v>
      </c>
      <c r="O65" s="6">
        <v>0</v>
      </c>
      <c r="P65" s="6">
        <v>0</v>
      </c>
    </row>
    <row r="66" spans="1:16" ht="16" x14ac:dyDescent="0.2">
      <c r="A66" s="5" t="s">
        <v>33</v>
      </c>
      <c r="B66" s="6">
        <v>3500</v>
      </c>
      <c r="C66" s="6">
        <f t="shared" si="3"/>
        <v>3307.1428571428573</v>
      </c>
      <c r="D66" s="28">
        <f t="shared" si="4"/>
        <v>192.85714285714266</v>
      </c>
      <c r="E66" s="6">
        <f t="shared" si="6"/>
        <v>-771.42857142857338</v>
      </c>
      <c r="F66" s="6">
        <v>0</v>
      </c>
      <c r="G66" s="6">
        <v>0</v>
      </c>
      <c r="J66" s="5" t="s">
        <v>33</v>
      </c>
      <c r="K66" s="6">
        <v>3500</v>
      </c>
      <c r="L66" s="6">
        <f t="shared" si="7"/>
        <v>3300</v>
      </c>
      <c r="M66" s="28">
        <f t="shared" si="5"/>
        <v>200</v>
      </c>
      <c r="N66" s="6">
        <f t="shared" si="8"/>
        <v>-800</v>
      </c>
      <c r="O66" s="6">
        <v>0</v>
      </c>
      <c r="P66" s="6">
        <v>0</v>
      </c>
    </row>
    <row r="67" spans="1:16" ht="16" x14ac:dyDescent="0.2">
      <c r="A67" s="5" t="s">
        <v>34</v>
      </c>
      <c r="B67" s="6">
        <v>3500</v>
      </c>
      <c r="C67" s="6">
        <f t="shared" si="3"/>
        <v>3307.1428571428573</v>
      </c>
      <c r="D67" s="28">
        <f t="shared" si="4"/>
        <v>192.85714285714266</v>
      </c>
      <c r="E67" s="6">
        <f t="shared" si="6"/>
        <v>-578.57142857143072</v>
      </c>
      <c r="F67" s="6">
        <v>0</v>
      </c>
      <c r="G67" s="6">
        <v>0</v>
      </c>
      <c r="J67" s="5" t="s">
        <v>34</v>
      </c>
      <c r="K67" s="6">
        <v>3500</v>
      </c>
      <c r="L67" s="6">
        <f t="shared" si="7"/>
        <v>3300</v>
      </c>
      <c r="M67" s="28">
        <f t="shared" si="5"/>
        <v>200</v>
      </c>
      <c r="N67" s="6">
        <f t="shared" si="8"/>
        <v>-600</v>
      </c>
      <c r="O67" s="6">
        <v>0</v>
      </c>
      <c r="P67" s="6">
        <v>0</v>
      </c>
    </row>
    <row r="68" spans="1:16" ht="16" x14ac:dyDescent="0.2">
      <c r="A68" s="5" t="s">
        <v>35</v>
      </c>
      <c r="B68" s="6">
        <v>3500</v>
      </c>
      <c r="C68" s="6">
        <f t="shared" si="3"/>
        <v>3307.1428571428573</v>
      </c>
      <c r="D68" s="28">
        <f t="shared" si="4"/>
        <v>192.85714285714266</v>
      </c>
      <c r="E68" s="6">
        <f t="shared" si="6"/>
        <v>-385.71428571428805</v>
      </c>
      <c r="F68" s="6">
        <v>0</v>
      </c>
      <c r="G68" s="6">
        <v>0</v>
      </c>
      <c r="J68" s="5" t="s">
        <v>35</v>
      </c>
      <c r="K68" s="6">
        <v>3500</v>
      </c>
      <c r="L68" s="6">
        <f t="shared" si="7"/>
        <v>3300</v>
      </c>
      <c r="M68" s="28">
        <f t="shared" si="5"/>
        <v>200</v>
      </c>
      <c r="N68" s="6">
        <f t="shared" si="8"/>
        <v>-400</v>
      </c>
      <c r="O68" s="6">
        <v>0</v>
      </c>
      <c r="P68" s="6">
        <v>0</v>
      </c>
    </row>
    <row r="69" spans="1:16" ht="16" x14ac:dyDescent="0.2">
      <c r="A69" s="5" t="s">
        <v>36</v>
      </c>
      <c r="B69" s="6">
        <v>3500</v>
      </c>
      <c r="C69" s="6">
        <f t="shared" si="3"/>
        <v>3307.1428571428573</v>
      </c>
      <c r="D69" s="28">
        <f t="shared" si="4"/>
        <v>192.85714285714266</v>
      </c>
      <c r="E69" s="6">
        <f t="shared" si="6"/>
        <v>-192.85714285714539</v>
      </c>
      <c r="F69" s="6">
        <v>0</v>
      </c>
      <c r="G69" s="6">
        <v>0</v>
      </c>
      <c r="J69" s="5" t="s">
        <v>36</v>
      </c>
      <c r="K69" s="6">
        <v>3500</v>
      </c>
      <c r="L69" s="6">
        <f t="shared" si="7"/>
        <v>3300</v>
      </c>
      <c r="M69" s="28">
        <f t="shared" si="5"/>
        <v>200</v>
      </c>
      <c r="N69" s="6">
        <f t="shared" si="8"/>
        <v>-200</v>
      </c>
      <c r="O69" s="6">
        <v>0</v>
      </c>
      <c r="P69" s="6">
        <v>0</v>
      </c>
    </row>
    <row r="70" spans="1:16" ht="16" x14ac:dyDescent="0.2">
      <c r="A70" s="5" t="s">
        <v>37</v>
      </c>
      <c r="B70" s="6">
        <v>3500</v>
      </c>
      <c r="C70" s="6">
        <f t="shared" si="3"/>
        <v>3307.1428571428573</v>
      </c>
      <c r="D70" s="28">
        <f t="shared" si="4"/>
        <v>192.85714285714266</v>
      </c>
      <c r="E70" s="6">
        <f t="shared" si="6"/>
        <v>-2.7284841053187847E-12</v>
      </c>
      <c r="F70" s="6">
        <v>0</v>
      </c>
      <c r="G70" s="6">
        <v>0</v>
      </c>
      <c r="J70" s="5" t="s">
        <v>37</v>
      </c>
      <c r="K70" s="6">
        <v>3500</v>
      </c>
      <c r="L70" s="6">
        <f t="shared" si="7"/>
        <v>3300</v>
      </c>
      <c r="M70" s="28">
        <f t="shared" si="5"/>
        <v>200</v>
      </c>
      <c r="N70" s="6">
        <f t="shared" si="8"/>
        <v>0</v>
      </c>
      <c r="O70" s="6">
        <v>0</v>
      </c>
      <c r="P70" s="6">
        <v>0</v>
      </c>
    </row>
    <row r="71" spans="1:16" x14ac:dyDescent="0.2">
      <c r="L71" s="31">
        <f>SUM(L55:L70)</f>
        <v>52800</v>
      </c>
    </row>
  </sheetData>
  <mergeCells count="3">
    <mergeCell ref="A35:B35"/>
    <mergeCell ref="A45:G45"/>
    <mergeCell ref="J45:P4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Catchup01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Cohen</dc:creator>
  <cp:lastModifiedBy>David Cohen</cp:lastModifiedBy>
  <dcterms:created xsi:type="dcterms:W3CDTF">2018-08-29T01:59:30Z</dcterms:created>
  <dcterms:modified xsi:type="dcterms:W3CDTF">2018-08-29T02:13:20Z</dcterms:modified>
</cp:coreProperties>
</file>